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PS-St. Germain\Documents\Abteilung\BFI\04_Notenumrechnung\"/>
    </mc:Choice>
  </mc:AlternateContent>
  <xr:revisionPtr revIDLastSave="0" documentId="13_ncr:1_{200B1F4B-6F48-4005-A189-D498C3E4BF9A}" xr6:coauthVersionLast="47" xr6:coauthVersionMax="47" xr10:uidLastSave="{00000000-0000-0000-0000-000000000000}"/>
  <workbookProtection lockStructure="1"/>
  <bookViews>
    <workbookView xWindow="-120" yWindow="-120" windowWidth="29040" windowHeight="15720" xr2:uid="{92A11BD2-72A3-45B3-A050-790D6A783B8A}"/>
  </bookViews>
  <sheets>
    <sheet name="Tabelle1" sheetId="1" r:id="rId1"/>
  </sheets>
  <definedNames>
    <definedName name="_xlnm.Print_Area" localSheetId="0">Tabelle1!$A$1:$K$57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1" i="1" l="1"/>
  <c r="I57" i="1"/>
  <c r="K57" i="1" s="1"/>
  <c r="C49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50" i="1"/>
  <c r="C51" i="1"/>
  <c r="C52" i="1"/>
  <c r="C53" i="1"/>
  <c r="C54" i="1"/>
  <c r="C4" i="1"/>
  <c r="J35" i="1" l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2" i="1"/>
  <c r="J53" i="1"/>
  <c r="J3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14" i="1"/>
  <c r="J5" i="1"/>
  <c r="J6" i="1"/>
  <c r="J7" i="1"/>
  <c r="J8" i="1"/>
  <c r="J9" i="1"/>
  <c r="J10" i="1"/>
  <c r="J11" i="1"/>
  <c r="J12" i="1"/>
  <c r="J13" i="1"/>
  <c r="J4" i="1"/>
  <c r="D46" i="1"/>
  <c r="D47" i="1"/>
  <c r="D48" i="1"/>
  <c r="D49" i="1"/>
  <c r="D50" i="1"/>
  <c r="D51" i="1"/>
  <c r="D52" i="1"/>
  <c r="D53" i="1"/>
  <c r="D54" i="1"/>
  <c r="D45" i="1"/>
  <c r="D36" i="1"/>
  <c r="D37" i="1"/>
  <c r="D38" i="1"/>
  <c r="D39" i="1"/>
  <c r="D40" i="1"/>
  <c r="D41" i="1"/>
  <c r="D42" i="1"/>
  <c r="D43" i="1"/>
  <c r="D44" i="1"/>
  <c r="D35" i="1"/>
  <c r="D25" i="1"/>
  <c r="D26" i="1"/>
  <c r="D27" i="1"/>
  <c r="D28" i="1"/>
  <c r="D29" i="1"/>
  <c r="D30" i="1"/>
  <c r="D31" i="1"/>
  <c r="D32" i="1"/>
  <c r="D33" i="1"/>
  <c r="D3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4" i="1"/>
</calcChain>
</file>

<file path=xl/sharedStrings.xml><?xml version="1.0" encoding="utf-8"?>
<sst xmlns="http://schemas.openxmlformats.org/spreadsheetml/2006/main" count="28" uniqueCount="21">
  <si>
    <t>franz. Prädikate</t>
  </si>
  <si>
    <t>dt. Prädikate</t>
  </si>
  <si>
    <t>Mention très bien avec les félicitations du jury</t>
  </si>
  <si>
    <t>sehr gut</t>
  </si>
  <si>
    <t>Mention très bien</t>
  </si>
  <si>
    <t>gut</t>
  </si>
  <si>
    <t>Mention bien</t>
  </si>
  <si>
    <t>befriedigend</t>
  </si>
  <si>
    <t>Mention assez bien</t>
  </si>
  <si>
    <t>ausreichend</t>
  </si>
  <si>
    <t>Admis</t>
  </si>
  <si>
    <t>Es handelt bei dieser Tabelle um Beispielrechnungen für französische Durchschnitte mit einer Dezimalstelle.</t>
  </si>
  <si>
    <t>Ermittlung der Durchschnittsnote der Allgemeinen Hochschulreife aus der französischen Durchschnittsnote</t>
  </si>
  <si>
    <t>französische Moyenne générale</t>
  </si>
  <si>
    <t>Abiturdurch-schnittsnote</t>
  </si>
  <si>
    <t>Punktzahl der Gesamt-qualifikation</t>
  </si>
  <si>
    <t>Für die präzise Berechnung eines Durchschnitts:</t>
  </si>
  <si>
    <t>Moyenne générale:</t>
  </si>
  <si>
    <t>Abiturdurch-schnittsnote:</t>
  </si>
  <si>
    <t>Punktzahl der Gesamt-qualifikation:</t>
  </si>
  <si>
    <t>Frank Walter 04.06.2026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</si>
</sst>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#,##0.0_ ;\-#,##0.0\ "/>
  </numFmts>
  <fonts count="9">
    <font>
      <sz val="11"/>
      <color theme="1"/>
      <name val="Aptos Narrow"/>
      <family val="2"/>
      <scheme val="minor"/>
    </font>
    <font>
      <sz val="10"/>
      <color indexed="8"/>
      <name val="Helvetica Neue"/>
    </font>
    <font>
      <sz val="11"/>
      <color theme="1"/>
      <name val="Aptos Narrow"/>
      <family val="2"/>
      <scheme val="minor"/>
    </font>
    <font>
      <b/>
      <sz val="14"/>
      <color indexed="8"/>
      <name val="Neue Haas Grotesk Text Pro"/>
      <family val="2"/>
    </font>
    <font>
      <sz val="10"/>
      <color indexed="8"/>
      <name val="Neue Haas Grotesk Text Pro"/>
      <family val="2"/>
    </font>
    <font>
      <b/>
      <sz val="10"/>
      <color indexed="8"/>
      <name val="Neue Haas Grotesk Text Pro"/>
      <family val="2"/>
    </font>
    <font>
      <b/>
      <sz val="10"/>
      <color rgb="FF000000"/>
      <name val="Neue Haas Grotesk Text Pro"/>
      <family val="2"/>
    </font>
    <font>
      <sz val="11"/>
      <color indexed="8"/>
      <name val="Neue Haas Grotesk Text Pro"/>
      <family val="2"/>
    </font>
    <font>
      <sz val="9"/>
      <color indexed="8"/>
      <name val="Neue Haas Grotesk Text Pro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auto="1"/>
      </right>
      <top/>
      <bottom style="medium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Dashed">
        <color indexed="64"/>
      </bottom>
      <diagonal/>
    </border>
    <border>
      <left style="thin">
        <color auto="1"/>
      </left>
      <right style="medium">
        <color indexed="64"/>
      </right>
      <top/>
      <bottom style="mediumDashed">
        <color indexed="64"/>
      </bottom>
      <diagonal/>
    </border>
    <border>
      <left style="thin">
        <color auto="1"/>
      </left>
      <right style="thin">
        <color auto="1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Protection="0">
      <alignment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0" fontId="7" fillId="11" borderId="0" xfId="1" applyFont="1" applyFill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vertical="center"/>
      <protection hidden="1"/>
    </xf>
    <xf numFmtId="0" fontId="8" fillId="0" borderId="0" xfId="1" applyFont="1" applyAlignment="1" applyProtection="1">
      <alignment vertical="center" wrapText="1"/>
      <protection hidden="1"/>
    </xf>
    <xf numFmtId="0" fontId="4" fillId="0" borderId="0" xfId="1" applyFont="1" applyAlignment="1" applyProtection="1">
      <alignment vertical="center" wrapText="1"/>
      <protection hidden="1"/>
    </xf>
    <xf numFmtId="0" fontId="7" fillId="0" borderId="0" xfId="1" applyFont="1" applyAlignment="1" applyProtection="1">
      <alignment vertical="center" wrapText="1"/>
      <protection hidden="1"/>
    </xf>
    <xf numFmtId="0" fontId="7" fillId="0" borderId="0" xfId="1" applyFont="1" applyAlignment="1" applyProtection="1">
      <alignment wrapText="1"/>
      <protection hidden="1"/>
    </xf>
    <xf numFmtId="0" fontId="4" fillId="0" borderId="0" xfId="1" applyFont="1" applyAlignment="1" applyProtection="1">
      <alignment horizontal="left" vertical="center" wrapText="1"/>
      <protection hidden="1"/>
    </xf>
    <xf numFmtId="0" fontId="3" fillId="0" borderId="0" xfId="1" applyFont="1" applyAlignment="1" applyProtection="1">
      <alignment vertical="center"/>
    </xf>
    <xf numFmtId="0" fontId="8" fillId="0" borderId="1" xfId="1" applyFont="1" applyBorder="1" applyAlignment="1" applyProtection="1">
      <alignment horizontal="center" vertical="center" wrapText="1"/>
    </xf>
    <xf numFmtId="0" fontId="8" fillId="0" borderId="17" xfId="1" applyFont="1" applyBorder="1" applyAlignment="1" applyProtection="1">
      <alignment horizontal="center" vertical="center" wrapText="1"/>
    </xf>
    <xf numFmtId="0" fontId="8" fillId="0" borderId="1" xfId="1" quotePrefix="1" applyFont="1" applyBorder="1" applyAlignment="1" applyProtection="1">
      <alignment horizontal="center" vertical="center" wrapText="1"/>
    </xf>
    <xf numFmtId="0" fontId="8" fillId="0" borderId="2" xfId="1" applyFont="1" applyBorder="1" applyAlignment="1" applyProtection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8" fillId="0" borderId="0" xfId="1" applyFont="1" applyAlignment="1" applyProtection="1">
      <alignment vertical="center" wrapText="1"/>
    </xf>
    <xf numFmtId="0" fontId="8" fillId="0" borderId="24" xfId="1" applyFont="1" applyBorder="1" applyAlignment="1" applyProtection="1">
      <alignment horizontal="center" vertical="center" wrapText="1"/>
    </xf>
    <xf numFmtId="164" fontId="4" fillId="4" borderId="18" xfId="1" applyNumberFormat="1" applyFont="1" applyFill="1" applyBorder="1" applyAlignment="1" applyProtection="1">
      <alignment horizontal="center" vertical="center" wrapText="1"/>
    </xf>
    <xf numFmtId="1" fontId="4" fillId="8" borderId="4" xfId="1" applyNumberFormat="1" applyFont="1" applyFill="1" applyBorder="1" applyAlignment="1" applyProtection="1">
      <alignment horizontal="center" vertical="center" wrapText="1"/>
    </xf>
    <xf numFmtId="164" fontId="4" fillId="8" borderId="5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Alignment="1" applyProtection="1">
      <alignment vertical="center" wrapText="1"/>
    </xf>
    <xf numFmtId="164" fontId="4" fillId="9" borderId="19" xfId="1" applyNumberFormat="1" applyFont="1" applyFill="1" applyBorder="1" applyAlignment="1" applyProtection="1">
      <alignment horizontal="center" vertical="center" wrapText="1"/>
    </xf>
    <xf numFmtId="1" fontId="4" fillId="2" borderId="4" xfId="1" applyNumberFormat="1" applyFont="1" applyFill="1" applyBorder="1" applyAlignment="1" applyProtection="1">
      <alignment horizontal="center" vertical="center" wrapText="1"/>
    </xf>
    <xf numFmtId="164" fontId="4" fillId="2" borderId="10" xfId="1" applyNumberFormat="1" applyFont="1" applyFill="1" applyBorder="1" applyAlignment="1" applyProtection="1">
      <alignment horizontal="center" vertical="center" wrapText="1"/>
    </xf>
    <xf numFmtId="164" fontId="4" fillId="4" borderId="19" xfId="1" applyNumberFormat="1" applyFont="1" applyFill="1" applyBorder="1" applyAlignment="1" applyProtection="1">
      <alignment horizontal="center" vertical="center" wrapText="1"/>
    </xf>
    <xf numFmtId="164" fontId="4" fillId="9" borderId="25" xfId="1" applyNumberFormat="1" applyFont="1" applyFill="1" applyBorder="1" applyAlignment="1" applyProtection="1">
      <alignment horizontal="center" vertical="center" wrapText="1"/>
    </xf>
    <xf numFmtId="1" fontId="4" fillId="2" borderId="28" xfId="1" applyNumberFormat="1" applyFont="1" applyFill="1" applyBorder="1" applyAlignment="1" applyProtection="1">
      <alignment horizontal="center" vertical="center" wrapText="1"/>
    </xf>
    <xf numFmtId="164" fontId="4" fillId="2" borderId="27" xfId="1" applyNumberFormat="1" applyFont="1" applyFill="1" applyBorder="1" applyAlignment="1" applyProtection="1">
      <alignment horizontal="center" vertical="center" wrapText="1"/>
    </xf>
    <xf numFmtId="164" fontId="4" fillId="3" borderId="31" xfId="1" applyNumberFormat="1" applyFont="1" applyFill="1" applyBorder="1" applyAlignment="1" applyProtection="1">
      <alignment horizontal="center" vertical="center" wrapText="1"/>
    </xf>
    <xf numFmtId="1" fontId="4" fillId="7" borderId="4" xfId="1" applyNumberFormat="1" applyFont="1" applyFill="1" applyBorder="1" applyAlignment="1" applyProtection="1">
      <alignment horizontal="center" vertical="center" wrapText="1"/>
    </xf>
    <xf numFmtId="164" fontId="4" fillId="7" borderId="10" xfId="1" applyNumberFormat="1" applyFont="1" applyFill="1" applyBorder="1" applyAlignment="1" applyProtection="1">
      <alignment horizontal="center" vertical="center" wrapText="1"/>
    </xf>
    <xf numFmtId="164" fontId="4" fillId="3" borderId="22" xfId="1" applyNumberFormat="1" applyFont="1" applyFill="1" applyBorder="1" applyAlignment="1" applyProtection="1">
      <alignment horizontal="center" vertical="center" wrapText="1"/>
    </xf>
    <xf numFmtId="164" fontId="4" fillId="7" borderId="5" xfId="1" applyNumberFormat="1" applyFont="1" applyFill="1" applyBorder="1" applyAlignment="1" applyProtection="1">
      <alignment horizontal="center" vertical="center" wrapText="1"/>
    </xf>
    <xf numFmtId="164" fontId="4" fillId="4" borderId="25" xfId="1" applyNumberFormat="1" applyFont="1" applyFill="1" applyBorder="1" applyAlignment="1" applyProtection="1">
      <alignment horizontal="center" vertical="center" wrapText="1"/>
    </xf>
    <xf numFmtId="1" fontId="4" fillId="8" borderId="26" xfId="1" applyNumberFormat="1" applyFont="1" applyFill="1" applyBorder="1" applyAlignment="1" applyProtection="1">
      <alignment horizontal="center" vertical="center" wrapText="1"/>
    </xf>
    <xf numFmtId="164" fontId="4" fillId="8" borderId="27" xfId="1" applyNumberFormat="1" applyFont="1" applyFill="1" applyBorder="1" applyAlignment="1" applyProtection="1">
      <alignment horizontal="center" vertical="center" wrapText="1"/>
    </xf>
    <xf numFmtId="164" fontId="4" fillId="10" borderId="18" xfId="1" applyNumberFormat="1" applyFont="1" applyFill="1" applyBorder="1" applyAlignment="1" applyProtection="1">
      <alignment horizontal="center" vertical="center" wrapText="1"/>
    </xf>
    <xf numFmtId="164" fontId="4" fillId="8" borderId="10" xfId="1" applyNumberFormat="1" applyFont="1" applyFill="1" applyBorder="1" applyAlignment="1" applyProtection="1">
      <alignment horizontal="center" vertical="center" wrapText="1"/>
    </xf>
    <xf numFmtId="164" fontId="4" fillId="10" borderId="19" xfId="1" applyNumberFormat="1" applyFont="1" applyFill="1" applyBorder="1" applyAlignment="1" applyProtection="1">
      <alignment horizontal="center" vertical="center" wrapText="1"/>
    </xf>
    <xf numFmtId="164" fontId="4" fillId="3" borderId="32" xfId="1" applyNumberFormat="1" applyFont="1" applyFill="1" applyBorder="1" applyAlignment="1" applyProtection="1">
      <alignment horizontal="center" vertical="center" wrapText="1"/>
    </xf>
    <xf numFmtId="1" fontId="4" fillId="7" borderId="26" xfId="1" applyNumberFormat="1" applyFont="1" applyFill="1" applyBorder="1" applyAlignment="1" applyProtection="1">
      <alignment horizontal="center" vertical="center" wrapText="1"/>
    </xf>
    <xf numFmtId="164" fontId="4" fillId="7" borderId="27" xfId="1" applyNumberFormat="1" applyFont="1" applyFill="1" applyBorder="1" applyAlignment="1" applyProtection="1">
      <alignment horizontal="center" vertical="center" wrapText="1"/>
    </xf>
    <xf numFmtId="1" fontId="4" fillId="8" borderId="16" xfId="1" applyNumberFormat="1" applyFont="1" applyFill="1" applyBorder="1" applyAlignment="1" applyProtection="1">
      <alignment horizontal="center" vertical="center" wrapText="1"/>
    </xf>
    <xf numFmtId="164" fontId="4" fillId="6" borderId="18" xfId="1" applyNumberFormat="1" applyFont="1" applyFill="1" applyBorder="1" applyAlignment="1" applyProtection="1">
      <alignment horizontal="center" vertical="center" wrapText="1"/>
    </xf>
    <xf numFmtId="1" fontId="4" fillId="5" borderId="4" xfId="1" applyNumberFormat="1" applyFont="1" applyFill="1" applyBorder="1" applyAlignment="1" applyProtection="1">
      <alignment horizontal="center" vertical="center" wrapText="1"/>
    </xf>
    <xf numFmtId="164" fontId="4" fillId="5" borderId="10" xfId="1" applyNumberFormat="1" applyFont="1" applyFill="1" applyBorder="1" applyAlignment="1" applyProtection="1">
      <alignment horizontal="center" vertical="center" wrapText="1"/>
    </xf>
    <xf numFmtId="164" fontId="4" fillId="6" borderId="19" xfId="1" applyNumberFormat="1" applyFont="1" applyFill="1" applyBorder="1" applyAlignment="1" applyProtection="1">
      <alignment horizontal="center" vertical="center" wrapText="1"/>
    </xf>
    <xf numFmtId="164" fontId="4" fillId="10" borderId="25" xfId="1" applyNumberFormat="1" applyFont="1" applyFill="1" applyBorder="1" applyAlignment="1" applyProtection="1">
      <alignment horizontal="center" vertical="center" wrapText="1"/>
    </xf>
    <xf numFmtId="1" fontId="4" fillId="8" borderId="28" xfId="1" applyNumberFormat="1" applyFont="1" applyFill="1" applyBorder="1" applyAlignment="1" applyProtection="1">
      <alignment horizontal="center" vertical="center" wrapText="1"/>
    </xf>
    <xf numFmtId="164" fontId="4" fillId="8" borderId="30" xfId="1" applyNumberFormat="1" applyFont="1" applyFill="1" applyBorder="1" applyAlignment="1" applyProtection="1">
      <alignment horizontal="center" vertical="center" wrapText="1"/>
    </xf>
    <xf numFmtId="164" fontId="4" fillId="9" borderId="18" xfId="1" applyNumberFormat="1" applyFont="1" applyFill="1" applyBorder="1" applyAlignment="1" applyProtection="1">
      <alignment horizontal="center" vertical="center" wrapText="1"/>
    </xf>
    <xf numFmtId="164" fontId="4" fillId="6" borderId="20" xfId="1" applyNumberFormat="1" applyFont="1" applyFill="1" applyBorder="1" applyAlignment="1" applyProtection="1">
      <alignment horizontal="center" vertical="center" wrapText="1"/>
    </xf>
    <xf numFmtId="1" fontId="4" fillId="5" borderId="6" xfId="1" applyNumberFormat="1" applyFont="1" applyFill="1" applyBorder="1" applyAlignment="1" applyProtection="1">
      <alignment horizontal="center" vertical="center" wrapText="1"/>
    </xf>
    <xf numFmtId="164" fontId="4" fillId="9" borderId="20" xfId="1" applyNumberFormat="1" applyFont="1" applyFill="1" applyBorder="1" applyAlignment="1" applyProtection="1">
      <alignment horizontal="center" vertical="center" wrapText="1"/>
    </xf>
    <xf numFmtId="1" fontId="4" fillId="2" borderId="14" xfId="1" applyNumberFormat="1" applyFont="1" applyFill="1" applyBorder="1" applyAlignment="1" applyProtection="1">
      <alignment horizontal="center" vertical="center" wrapText="1"/>
    </xf>
    <xf numFmtId="164" fontId="4" fillId="2" borderId="15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Protection="1">
      <alignment vertical="top" wrapText="1"/>
    </xf>
    <xf numFmtId="0" fontId="7" fillId="0" borderId="0" xfId="1" applyFont="1" applyAlignment="1" applyProtection="1">
      <alignment horizontal="left" vertical="center" wrapText="1"/>
    </xf>
    <xf numFmtId="0" fontId="7" fillId="0" borderId="0" xfId="1" applyFont="1" applyAlignment="1" applyProtection="1">
      <alignment vertical="center" wrapText="1"/>
    </xf>
    <xf numFmtId="0" fontId="8" fillId="0" borderId="0" xfId="1" applyFont="1" applyBorder="1" applyAlignment="1" applyProtection="1">
      <alignment horizontal="center" vertical="center" wrapText="1"/>
    </xf>
    <xf numFmtId="1" fontId="7" fillId="0" borderId="34" xfId="1" applyNumberFormat="1" applyFont="1" applyFill="1" applyBorder="1" applyAlignment="1" applyProtection="1">
      <alignment horizontal="center" vertical="center" wrapText="1"/>
    </xf>
    <xf numFmtId="164" fontId="7" fillId="0" borderId="34" xfId="1" applyNumberFormat="1" applyFont="1" applyBorder="1" applyAlignment="1" applyProtection="1">
      <alignment horizontal="center" vertical="center" wrapText="1"/>
    </xf>
    <xf numFmtId="14" fontId="4" fillId="0" borderId="12" xfId="1" applyNumberFormat="1" applyFont="1" applyBorder="1" applyAlignment="1" applyProtection="1">
      <alignment horizontal="center"/>
    </xf>
    <xf numFmtId="2" fontId="4" fillId="2" borderId="7" xfId="1" applyNumberFormat="1" applyFont="1" applyFill="1" applyBorder="1" applyAlignment="1" applyProtection="1">
      <alignment horizontal="center" vertical="center" textRotation="90" wrapText="1"/>
    </xf>
    <xf numFmtId="2" fontId="4" fillId="2" borderId="9" xfId="1" applyNumberFormat="1" applyFont="1" applyFill="1" applyBorder="1" applyAlignment="1" applyProtection="1">
      <alignment horizontal="center" vertical="center" textRotation="90" wrapText="1"/>
    </xf>
    <xf numFmtId="0" fontId="5" fillId="3" borderId="23" xfId="1" applyFont="1" applyFill="1" applyBorder="1" applyAlignment="1" applyProtection="1">
      <alignment horizontal="center" vertical="center" textRotation="90" wrapText="1"/>
    </xf>
    <xf numFmtId="0" fontId="5" fillId="3" borderId="33" xfId="1" applyFont="1" applyFill="1" applyBorder="1" applyAlignment="1" applyProtection="1">
      <alignment horizontal="center" vertical="center" textRotation="90" wrapText="1"/>
    </xf>
    <xf numFmtId="0" fontId="8" fillId="0" borderId="0" xfId="1" quotePrefix="1" applyFont="1" applyBorder="1" applyAlignment="1" applyProtection="1">
      <alignment horizontal="left" vertical="center" wrapText="1"/>
    </xf>
    <xf numFmtId="0" fontId="7" fillId="0" borderId="0" xfId="1" applyFont="1" applyAlignment="1" applyProtection="1">
      <alignment horizontal="left" vertical="center" wrapText="1"/>
    </xf>
    <xf numFmtId="0" fontId="3" fillId="0" borderId="0" xfId="1" applyFont="1" applyAlignment="1" applyProtection="1">
      <alignment horizontal="left" vertical="center" wrapText="1"/>
    </xf>
    <xf numFmtId="0" fontId="7" fillId="0" borderId="0" xfId="1" applyFont="1" applyAlignment="1" applyProtection="1">
      <alignment horizontal="left" vertical="top" wrapText="1"/>
    </xf>
    <xf numFmtId="14" fontId="4" fillId="0" borderId="0" xfId="1" applyNumberFormat="1" applyFont="1" applyBorder="1" applyAlignment="1" applyProtection="1">
      <alignment horizontal="right" vertical="top"/>
    </xf>
    <xf numFmtId="0" fontId="5" fillId="9" borderId="13" xfId="1" applyFont="1" applyFill="1" applyBorder="1" applyAlignment="1" applyProtection="1">
      <alignment horizontal="center" vertical="center" textRotation="90" wrapText="1"/>
    </xf>
    <xf numFmtId="0" fontId="5" fillId="9" borderId="14" xfId="1" applyFont="1" applyFill="1" applyBorder="1" applyAlignment="1" applyProtection="1">
      <alignment horizontal="center" vertical="center" textRotation="90" wrapText="1"/>
    </xf>
    <xf numFmtId="0" fontId="5" fillId="9" borderId="21" xfId="1" applyFont="1" applyFill="1" applyBorder="1" applyAlignment="1" applyProtection="1">
      <alignment horizontal="center" vertical="center" textRotation="90" wrapText="1"/>
    </xf>
    <xf numFmtId="0" fontId="5" fillId="9" borderId="26" xfId="1" applyFont="1" applyFill="1" applyBorder="1" applyAlignment="1" applyProtection="1">
      <alignment horizontal="center" vertical="center" textRotation="90" wrapText="1"/>
    </xf>
    <xf numFmtId="0" fontId="6" fillId="6" borderId="13" xfId="1" applyFont="1" applyFill="1" applyBorder="1" applyAlignment="1" applyProtection="1">
      <alignment horizontal="center" vertical="center" textRotation="90" wrapText="1"/>
    </xf>
    <xf numFmtId="0" fontId="6" fillId="6" borderId="14" xfId="1" applyFont="1" applyFill="1" applyBorder="1" applyAlignment="1" applyProtection="1">
      <alignment horizontal="center" vertical="center" textRotation="90" wrapText="1"/>
    </xf>
    <xf numFmtId="0" fontId="5" fillId="4" borderId="11" xfId="1" applyFont="1" applyFill="1" applyBorder="1" applyAlignment="1" applyProtection="1">
      <alignment horizontal="center" vertical="center" textRotation="90" wrapText="1"/>
    </xf>
    <xf numFmtId="0" fontId="5" fillId="4" borderId="16" xfId="1" applyFont="1" applyFill="1" applyBorder="1" applyAlignment="1" applyProtection="1">
      <alignment horizontal="center" vertical="center" textRotation="90" wrapText="1"/>
    </xf>
    <xf numFmtId="0" fontId="4" fillId="4" borderId="16" xfId="1" applyFont="1" applyFill="1" applyBorder="1" applyAlignment="1" applyProtection="1">
      <alignment vertical="center" textRotation="90" wrapText="1"/>
    </xf>
    <xf numFmtId="0" fontId="4" fillId="4" borderId="28" xfId="1" applyFont="1" applyFill="1" applyBorder="1" applyAlignment="1" applyProtection="1">
      <alignment vertical="center" textRotation="90" wrapText="1"/>
    </xf>
    <xf numFmtId="165" fontId="5" fillId="10" borderId="4" xfId="2" applyNumberFormat="1" applyFont="1" applyFill="1" applyBorder="1" applyAlignment="1" applyProtection="1">
      <alignment horizontal="center" vertical="center" textRotation="90" wrapText="1"/>
    </xf>
    <xf numFmtId="0" fontId="5" fillId="10" borderId="16" xfId="1" applyFont="1" applyFill="1" applyBorder="1" applyAlignment="1" applyProtection="1">
      <alignment horizontal="center" vertical="center" textRotation="90" wrapText="1"/>
    </xf>
    <xf numFmtId="0" fontId="4" fillId="10" borderId="16" xfId="1" applyFont="1" applyFill="1" applyBorder="1" applyAlignment="1" applyProtection="1">
      <alignment vertical="center" textRotation="90" wrapText="1"/>
    </xf>
    <xf numFmtId="0" fontId="4" fillId="10" borderId="28" xfId="1" applyFont="1" applyFill="1" applyBorder="1" applyAlignment="1" applyProtection="1">
      <alignment vertical="center" textRotation="90" wrapText="1"/>
    </xf>
    <xf numFmtId="2" fontId="4" fillId="7" borderId="7" xfId="1" applyNumberFormat="1" applyFont="1" applyFill="1" applyBorder="1" applyAlignment="1" applyProtection="1">
      <alignment horizontal="center" vertical="center" textRotation="90" wrapText="1"/>
    </xf>
    <xf numFmtId="2" fontId="4" fillId="7" borderId="29" xfId="1" applyNumberFormat="1" applyFont="1" applyFill="1" applyBorder="1" applyAlignment="1" applyProtection="1">
      <alignment horizontal="center" vertical="center" textRotation="90" wrapText="1"/>
    </xf>
    <xf numFmtId="0" fontId="4" fillId="5" borderId="7" xfId="1" applyFont="1" applyFill="1" applyBorder="1" applyAlignment="1" applyProtection="1">
      <alignment horizontal="center" vertical="center" textRotation="90" wrapText="1"/>
    </xf>
    <xf numFmtId="0" fontId="4" fillId="5" borderId="9" xfId="1" applyFont="1" applyFill="1" applyBorder="1" applyAlignment="1" applyProtection="1">
      <alignment horizontal="center" vertical="center" textRotation="90" wrapText="1"/>
    </xf>
    <xf numFmtId="2" fontId="4" fillId="2" borderId="8" xfId="1" applyNumberFormat="1" applyFont="1" applyFill="1" applyBorder="1" applyAlignment="1" applyProtection="1">
      <alignment horizontal="center" vertical="center" textRotation="90" wrapText="1"/>
    </xf>
    <xf numFmtId="2" fontId="4" fillId="2" borderId="29" xfId="1" applyNumberFormat="1" applyFont="1" applyFill="1" applyBorder="1" applyAlignment="1" applyProtection="1">
      <alignment horizontal="center" vertical="center" textRotation="90" wrapText="1"/>
    </xf>
    <xf numFmtId="0" fontId="4" fillId="8" borderId="8" xfId="1" applyFont="1" applyFill="1" applyBorder="1" applyAlignment="1" applyProtection="1">
      <alignment horizontal="center" vertical="center" textRotation="90" wrapText="1"/>
    </xf>
    <xf numFmtId="0" fontId="4" fillId="8" borderId="7" xfId="1" applyFont="1" applyFill="1" applyBorder="1" applyAlignment="1" applyProtection="1">
      <alignment horizontal="center" vertical="center" textRotation="90" wrapText="1"/>
    </xf>
    <xf numFmtId="0" fontId="4" fillId="8" borderId="29" xfId="1" applyFont="1" applyFill="1" applyBorder="1" applyAlignment="1" applyProtection="1">
      <alignment horizontal="center" vertical="center" textRotation="90" wrapText="1"/>
    </xf>
  </cellXfs>
  <cellStyles count="5">
    <cellStyle name="Komma 2" xfId="2" xr:uid="{4893F079-B9AC-4A40-B6DF-D0840022FC17}"/>
    <cellStyle name="Komma 2 2" xfId="3" xr:uid="{C56021B2-EC41-4A2C-ACB8-CEE46507B6A8}"/>
    <cellStyle name="Standard" xfId="0" builtinId="0"/>
    <cellStyle name="Standard 2" xfId="4" xr:uid="{D41E283D-70AA-4D5F-9247-15C0359D158A}"/>
    <cellStyle name="Standard 3" xfId="1" xr:uid="{89496B93-7C63-44F4-98CA-06D6AD8B37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DA0C5-F214-45A6-9555-7A6F55AF84E6}">
  <sheetPr>
    <pageSetUpPr fitToPage="1"/>
  </sheetPr>
  <dimension ref="A1:O58"/>
  <sheetViews>
    <sheetView showGridLines="0" tabSelected="1" zoomScale="70" zoomScaleNormal="70" workbookViewId="0">
      <selection activeCell="E57" sqref="E57"/>
    </sheetView>
  </sheetViews>
  <sheetFormatPr baseColWidth="10" defaultRowHeight="13.5"/>
  <cols>
    <col min="1" max="1" width="8.7109375" style="5" customWidth="1"/>
    <col min="2" max="4" width="12.140625" style="5" customWidth="1"/>
    <col min="5" max="5" width="8.7109375" style="5" customWidth="1"/>
    <col min="6" max="6" width="1.5703125" style="5" customWidth="1"/>
    <col min="7" max="7" width="8.7109375" style="5" customWidth="1"/>
    <col min="8" max="10" width="12.140625" style="5" customWidth="1"/>
    <col min="11" max="11" width="8.7109375" style="5" customWidth="1"/>
    <col min="12" max="12" width="6" style="5" customWidth="1"/>
    <col min="13" max="16384" width="11.42578125" style="5"/>
  </cols>
  <sheetData>
    <row r="1" spans="1:12" s="3" customFormat="1" ht="60.75" customHeight="1">
      <c r="A1" s="69" t="s">
        <v>12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2"/>
    </row>
    <row r="2" spans="1:12" s="3" customFormat="1" ht="18" customHeight="1" thickBot="1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2" s="4" customFormat="1" ht="51.75" customHeight="1" thickBot="1">
      <c r="A3" s="10" t="s">
        <v>0</v>
      </c>
      <c r="B3" s="11" t="s">
        <v>13</v>
      </c>
      <c r="C3" s="12" t="s">
        <v>15</v>
      </c>
      <c r="D3" s="13" t="s">
        <v>14</v>
      </c>
      <c r="E3" s="14" t="s">
        <v>1</v>
      </c>
      <c r="F3" s="15"/>
      <c r="G3" s="16" t="s">
        <v>0</v>
      </c>
      <c r="H3" s="14" t="s">
        <v>13</v>
      </c>
      <c r="I3" s="12" t="s">
        <v>15</v>
      </c>
      <c r="J3" s="13" t="s">
        <v>14</v>
      </c>
      <c r="K3" s="14" t="s">
        <v>1</v>
      </c>
    </row>
    <row r="4" spans="1:12" ht="13.5" customHeight="1">
      <c r="A4" s="78" t="s">
        <v>2</v>
      </c>
      <c r="B4" s="17">
        <v>20</v>
      </c>
      <c r="C4" s="18">
        <f>IF(AND(17&lt;=B4,B4&lt;=20),((B4-17)*(77/3))+823,IF(AND(16&lt;=B4,B4&lt;17),((B4-16)*71)+751,IF(AND(12&lt;=B4,B4&lt;16),((B4-12)*89.75)+391,IF(AND(10&lt;=B4,B4&lt;12),((B4-10)*45)+300,"entfällt"))))</f>
        <v>900</v>
      </c>
      <c r="D4" s="19">
        <f>IF(C4&gt;840,1,TRUNC((17/3)-(C4/180),1))</f>
        <v>1</v>
      </c>
      <c r="E4" s="92" t="s">
        <v>3</v>
      </c>
      <c r="F4" s="20"/>
      <c r="G4" s="74" t="s">
        <v>6</v>
      </c>
      <c r="H4" s="21">
        <v>14.9</v>
      </c>
      <c r="I4" s="22">
        <f>IF(AND(17&lt;=H4,H4&lt;=20),((H4-17)*(77/3))+823,IF(AND(16&lt;=H4,H4&lt;17),((H4-16)*71)+751,IF(AND(12&lt;=H4,H4&lt;16),((H4-12)*89.75)+391,IF(AND(10&lt;=H4,H4&lt;12),((H4-10)*45)+300,"entfällt"))))</f>
        <v>651.27500000000009</v>
      </c>
      <c r="J4" s="23">
        <f t="shared" ref="J4:J53" si="0">IF(I4&gt;840,1,TRUNC((17/3)-(I4/180),1))</f>
        <v>2</v>
      </c>
      <c r="K4" s="90" t="s">
        <v>5</v>
      </c>
    </row>
    <row r="5" spans="1:12" ht="13.5" customHeight="1">
      <c r="A5" s="79"/>
      <c r="B5" s="24">
        <v>19.899999999999999</v>
      </c>
      <c r="C5" s="18">
        <f t="shared" ref="C5:C54" si="1">IF(AND(17&lt;=B5,B5&lt;=20),((B5-17)*(77/3))+823,IF(AND(16&lt;=B5,B5&lt;17),((B5-16)*71)+751,IF(AND(12&lt;=B5,B5&lt;16),((B5-12)*89.75)+391,IF(AND(10&lt;=B5,B5&lt;12),((B5-10)*45)+300,"entfällt"))))</f>
        <v>897.43333333333328</v>
      </c>
      <c r="D5" s="19">
        <f t="shared" ref="D5:D54" si="2">IF(C5&gt;840,1,TRUNC((17/3)-(C5/180),1))</f>
        <v>1</v>
      </c>
      <c r="E5" s="93"/>
      <c r="F5" s="20"/>
      <c r="G5" s="72"/>
      <c r="H5" s="21">
        <v>14.8</v>
      </c>
      <c r="I5" s="22">
        <f t="shared" ref="I5:I53" si="3">IF(AND(17&lt;=H5,H5&lt;=20),((H5-17)*(77/3))+823,IF(AND(16&lt;=H5,H5&lt;17),((H5-16)*71)+751,IF(AND(12&lt;=H5,H5&lt;16),((H5-12)*89.75)+391,IF(AND(10&lt;=H5,H5&lt;12),((H5-10)*45)+300,"entfällt"))))</f>
        <v>642.30000000000007</v>
      </c>
      <c r="J5" s="23">
        <f t="shared" si="0"/>
        <v>2</v>
      </c>
      <c r="K5" s="63"/>
    </row>
    <row r="6" spans="1:12" ht="13.5" customHeight="1">
      <c r="A6" s="79"/>
      <c r="B6" s="24">
        <v>19.8</v>
      </c>
      <c r="C6" s="18">
        <f t="shared" si="1"/>
        <v>894.86666666666667</v>
      </c>
      <c r="D6" s="19">
        <f t="shared" si="2"/>
        <v>1</v>
      </c>
      <c r="E6" s="93"/>
      <c r="F6" s="20"/>
      <c r="G6" s="72"/>
      <c r="H6" s="21">
        <v>14.7</v>
      </c>
      <c r="I6" s="22">
        <f t="shared" si="3"/>
        <v>633.32499999999993</v>
      </c>
      <c r="J6" s="23">
        <f t="shared" si="0"/>
        <v>2.1</v>
      </c>
      <c r="K6" s="63"/>
    </row>
    <row r="7" spans="1:12" ht="13.5" customHeight="1">
      <c r="A7" s="79"/>
      <c r="B7" s="24">
        <v>19.7</v>
      </c>
      <c r="C7" s="18">
        <f t="shared" si="1"/>
        <v>892.3</v>
      </c>
      <c r="D7" s="19">
        <f t="shared" si="2"/>
        <v>1</v>
      </c>
      <c r="E7" s="93"/>
      <c r="F7" s="20"/>
      <c r="G7" s="72"/>
      <c r="H7" s="21">
        <v>14.6</v>
      </c>
      <c r="I7" s="22">
        <f t="shared" si="3"/>
        <v>624.34999999999991</v>
      </c>
      <c r="J7" s="23">
        <f t="shared" si="0"/>
        <v>2.1</v>
      </c>
      <c r="K7" s="63"/>
    </row>
    <row r="8" spans="1:12" ht="13.5" customHeight="1">
      <c r="A8" s="79"/>
      <c r="B8" s="24">
        <v>19.600000000000001</v>
      </c>
      <c r="C8" s="18">
        <f t="shared" si="1"/>
        <v>889.73333333333335</v>
      </c>
      <c r="D8" s="19">
        <f t="shared" si="2"/>
        <v>1</v>
      </c>
      <c r="E8" s="93"/>
      <c r="F8" s="20"/>
      <c r="G8" s="72"/>
      <c r="H8" s="21">
        <v>14.5</v>
      </c>
      <c r="I8" s="22">
        <f t="shared" si="3"/>
        <v>615.375</v>
      </c>
      <c r="J8" s="23">
        <f t="shared" si="0"/>
        <v>2.2000000000000002</v>
      </c>
      <c r="K8" s="63"/>
    </row>
    <row r="9" spans="1:12" ht="13.5" customHeight="1">
      <c r="A9" s="79"/>
      <c r="B9" s="24">
        <v>19.5</v>
      </c>
      <c r="C9" s="18">
        <f t="shared" si="1"/>
        <v>887.16666666666663</v>
      </c>
      <c r="D9" s="19">
        <f t="shared" si="2"/>
        <v>1</v>
      </c>
      <c r="E9" s="93"/>
      <c r="F9" s="20"/>
      <c r="G9" s="72"/>
      <c r="H9" s="21">
        <v>14.4</v>
      </c>
      <c r="I9" s="22">
        <f t="shared" si="3"/>
        <v>606.40000000000009</v>
      </c>
      <c r="J9" s="23">
        <f t="shared" si="0"/>
        <v>2.2000000000000002</v>
      </c>
      <c r="K9" s="63"/>
    </row>
    <row r="10" spans="1:12" ht="13.5" customHeight="1">
      <c r="A10" s="79"/>
      <c r="B10" s="24">
        <v>19.399999999999999</v>
      </c>
      <c r="C10" s="18">
        <f t="shared" si="1"/>
        <v>884.59999999999991</v>
      </c>
      <c r="D10" s="19">
        <f t="shared" si="2"/>
        <v>1</v>
      </c>
      <c r="E10" s="93"/>
      <c r="F10" s="20"/>
      <c r="G10" s="72"/>
      <c r="H10" s="21">
        <v>14.3</v>
      </c>
      <c r="I10" s="22">
        <f t="shared" si="3"/>
        <v>597.42500000000007</v>
      </c>
      <c r="J10" s="23">
        <f t="shared" si="0"/>
        <v>2.2999999999999998</v>
      </c>
      <c r="K10" s="63"/>
    </row>
    <row r="11" spans="1:12" ht="13.5" customHeight="1">
      <c r="A11" s="79"/>
      <c r="B11" s="24">
        <v>19.3</v>
      </c>
      <c r="C11" s="18">
        <f t="shared" si="1"/>
        <v>882.0333333333333</v>
      </c>
      <c r="D11" s="19">
        <f t="shared" si="2"/>
        <v>1</v>
      </c>
      <c r="E11" s="93"/>
      <c r="F11" s="20"/>
      <c r="G11" s="72"/>
      <c r="H11" s="21">
        <v>14.2</v>
      </c>
      <c r="I11" s="22">
        <f t="shared" si="3"/>
        <v>588.44999999999993</v>
      </c>
      <c r="J11" s="23">
        <f t="shared" si="0"/>
        <v>2.2999999999999998</v>
      </c>
      <c r="K11" s="63"/>
    </row>
    <row r="12" spans="1:12" ht="13.5" customHeight="1">
      <c r="A12" s="79"/>
      <c r="B12" s="24">
        <v>19.2</v>
      </c>
      <c r="C12" s="18">
        <f t="shared" si="1"/>
        <v>879.4666666666667</v>
      </c>
      <c r="D12" s="19">
        <f t="shared" si="2"/>
        <v>1</v>
      </c>
      <c r="E12" s="93"/>
      <c r="F12" s="20"/>
      <c r="G12" s="72"/>
      <c r="H12" s="21">
        <v>14.1</v>
      </c>
      <c r="I12" s="22">
        <f t="shared" si="3"/>
        <v>579.47499999999991</v>
      </c>
      <c r="J12" s="23">
        <f t="shared" si="0"/>
        <v>2.4</v>
      </c>
      <c r="K12" s="63"/>
    </row>
    <row r="13" spans="1:12" ht="13.5" customHeight="1" thickBot="1">
      <c r="A13" s="79"/>
      <c r="B13" s="24">
        <v>19.100000000000001</v>
      </c>
      <c r="C13" s="18">
        <f t="shared" si="1"/>
        <v>876.90000000000009</v>
      </c>
      <c r="D13" s="19">
        <f t="shared" si="2"/>
        <v>1</v>
      </c>
      <c r="E13" s="93"/>
      <c r="F13" s="20"/>
      <c r="G13" s="75"/>
      <c r="H13" s="25">
        <v>14</v>
      </c>
      <c r="I13" s="26">
        <f t="shared" si="3"/>
        <v>570.5</v>
      </c>
      <c r="J13" s="27">
        <f t="shared" si="0"/>
        <v>2.4</v>
      </c>
      <c r="K13" s="91"/>
    </row>
    <row r="14" spans="1:12" ht="13.5" customHeight="1">
      <c r="A14" s="79"/>
      <c r="B14" s="24">
        <v>19</v>
      </c>
      <c r="C14" s="18">
        <f t="shared" si="1"/>
        <v>874.33333333333337</v>
      </c>
      <c r="D14" s="19">
        <f t="shared" si="2"/>
        <v>1</v>
      </c>
      <c r="E14" s="93"/>
      <c r="F14" s="20"/>
      <c r="G14" s="65" t="s">
        <v>8</v>
      </c>
      <c r="H14" s="28">
        <v>13.9</v>
      </c>
      <c r="I14" s="29">
        <f t="shared" si="3"/>
        <v>561.52500000000009</v>
      </c>
      <c r="J14" s="30">
        <f t="shared" si="0"/>
        <v>2.5</v>
      </c>
      <c r="K14" s="86" t="s">
        <v>7</v>
      </c>
    </row>
    <row r="15" spans="1:12" ht="13.5" customHeight="1">
      <c r="A15" s="79"/>
      <c r="B15" s="24">
        <v>18.899999999999999</v>
      </c>
      <c r="C15" s="18">
        <f t="shared" si="1"/>
        <v>871.76666666666665</v>
      </c>
      <c r="D15" s="19">
        <f t="shared" si="2"/>
        <v>1</v>
      </c>
      <c r="E15" s="93"/>
      <c r="F15" s="20"/>
      <c r="G15" s="65"/>
      <c r="H15" s="31">
        <v>13.8</v>
      </c>
      <c r="I15" s="29">
        <f t="shared" si="3"/>
        <v>552.55000000000007</v>
      </c>
      <c r="J15" s="32">
        <f t="shared" si="0"/>
        <v>2.5</v>
      </c>
      <c r="K15" s="86"/>
    </row>
    <row r="16" spans="1:12" ht="13.5" customHeight="1">
      <c r="A16" s="80"/>
      <c r="B16" s="24">
        <v>18.8</v>
      </c>
      <c r="C16" s="18">
        <f t="shared" si="1"/>
        <v>869.2</v>
      </c>
      <c r="D16" s="19">
        <f t="shared" si="2"/>
        <v>1</v>
      </c>
      <c r="E16" s="93"/>
      <c r="F16" s="20"/>
      <c r="G16" s="65"/>
      <c r="H16" s="31">
        <v>13.7</v>
      </c>
      <c r="I16" s="29">
        <f t="shared" si="3"/>
        <v>543.57499999999993</v>
      </c>
      <c r="J16" s="32">
        <f t="shared" si="0"/>
        <v>2.6</v>
      </c>
      <c r="K16" s="86"/>
    </row>
    <row r="17" spans="1:11" ht="13.5" customHeight="1">
      <c r="A17" s="80"/>
      <c r="B17" s="24">
        <v>18.7</v>
      </c>
      <c r="C17" s="18">
        <f t="shared" si="1"/>
        <v>866.63333333333333</v>
      </c>
      <c r="D17" s="19">
        <f t="shared" si="2"/>
        <v>1</v>
      </c>
      <c r="E17" s="93"/>
      <c r="F17" s="20"/>
      <c r="G17" s="65"/>
      <c r="H17" s="31">
        <v>13.6</v>
      </c>
      <c r="I17" s="29">
        <f t="shared" si="3"/>
        <v>534.59999999999991</v>
      </c>
      <c r="J17" s="32">
        <f t="shared" si="0"/>
        <v>2.6</v>
      </c>
      <c r="K17" s="86"/>
    </row>
    <row r="18" spans="1:11" ht="13.5" customHeight="1">
      <c r="A18" s="80"/>
      <c r="B18" s="24">
        <v>18.600000000000001</v>
      </c>
      <c r="C18" s="18">
        <f t="shared" si="1"/>
        <v>864.06666666666672</v>
      </c>
      <c r="D18" s="19">
        <f t="shared" si="2"/>
        <v>1</v>
      </c>
      <c r="E18" s="93"/>
      <c r="F18" s="20"/>
      <c r="G18" s="65"/>
      <c r="H18" s="31">
        <v>13.5</v>
      </c>
      <c r="I18" s="29">
        <f t="shared" si="3"/>
        <v>525.625</v>
      </c>
      <c r="J18" s="32">
        <f t="shared" si="0"/>
        <v>2.7</v>
      </c>
      <c r="K18" s="86"/>
    </row>
    <row r="19" spans="1:11" ht="13.5" customHeight="1">
      <c r="A19" s="80"/>
      <c r="B19" s="24">
        <v>18.5</v>
      </c>
      <c r="C19" s="18">
        <f t="shared" si="1"/>
        <v>861.5</v>
      </c>
      <c r="D19" s="19">
        <f t="shared" si="2"/>
        <v>1</v>
      </c>
      <c r="E19" s="93"/>
      <c r="F19" s="20"/>
      <c r="G19" s="65"/>
      <c r="H19" s="31">
        <v>13.4</v>
      </c>
      <c r="I19" s="29">
        <f t="shared" si="3"/>
        <v>516.65000000000009</v>
      </c>
      <c r="J19" s="32">
        <f t="shared" si="0"/>
        <v>2.7</v>
      </c>
      <c r="K19" s="86"/>
    </row>
    <row r="20" spans="1:11" ht="13.5" customHeight="1">
      <c r="A20" s="80"/>
      <c r="B20" s="24">
        <v>18.399999999999999</v>
      </c>
      <c r="C20" s="18">
        <f t="shared" si="1"/>
        <v>858.93333333333328</v>
      </c>
      <c r="D20" s="19">
        <f t="shared" si="2"/>
        <v>1</v>
      </c>
      <c r="E20" s="93"/>
      <c r="F20" s="20"/>
      <c r="G20" s="65"/>
      <c r="H20" s="31">
        <v>13.3</v>
      </c>
      <c r="I20" s="29">
        <f t="shared" si="3"/>
        <v>507.67500000000007</v>
      </c>
      <c r="J20" s="32">
        <f t="shared" si="0"/>
        <v>2.8</v>
      </c>
      <c r="K20" s="86"/>
    </row>
    <row r="21" spans="1:11" ht="13.5" customHeight="1">
      <c r="A21" s="80"/>
      <c r="B21" s="24">
        <v>18.3</v>
      </c>
      <c r="C21" s="18">
        <f t="shared" si="1"/>
        <v>856.36666666666667</v>
      </c>
      <c r="D21" s="19">
        <f t="shared" si="2"/>
        <v>1</v>
      </c>
      <c r="E21" s="93"/>
      <c r="F21" s="20"/>
      <c r="G21" s="65"/>
      <c r="H21" s="31">
        <v>13.2</v>
      </c>
      <c r="I21" s="29">
        <f t="shared" si="3"/>
        <v>498.69999999999993</v>
      </c>
      <c r="J21" s="32">
        <f t="shared" si="0"/>
        <v>2.8</v>
      </c>
      <c r="K21" s="86"/>
    </row>
    <row r="22" spans="1:11" ht="13.5" customHeight="1">
      <c r="A22" s="80"/>
      <c r="B22" s="24">
        <v>18.2</v>
      </c>
      <c r="C22" s="18">
        <f t="shared" si="1"/>
        <v>853.8</v>
      </c>
      <c r="D22" s="19">
        <f t="shared" si="2"/>
        <v>1</v>
      </c>
      <c r="E22" s="93"/>
      <c r="F22" s="20"/>
      <c r="G22" s="65"/>
      <c r="H22" s="31">
        <v>13.1</v>
      </c>
      <c r="I22" s="29">
        <f t="shared" si="3"/>
        <v>489.72499999999997</v>
      </c>
      <c r="J22" s="32">
        <f t="shared" si="0"/>
        <v>2.9</v>
      </c>
      <c r="K22" s="86"/>
    </row>
    <row r="23" spans="1:11" ht="13.5" customHeight="1">
      <c r="A23" s="80"/>
      <c r="B23" s="24">
        <v>18.100000000000001</v>
      </c>
      <c r="C23" s="18">
        <f t="shared" si="1"/>
        <v>851.23333333333335</v>
      </c>
      <c r="D23" s="19">
        <f t="shared" si="2"/>
        <v>1</v>
      </c>
      <c r="E23" s="93"/>
      <c r="F23" s="20"/>
      <c r="G23" s="65"/>
      <c r="H23" s="31">
        <v>13</v>
      </c>
      <c r="I23" s="29">
        <f t="shared" si="3"/>
        <v>480.75</v>
      </c>
      <c r="J23" s="32">
        <f t="shared" si="0"/>
        <v>2.9</v>
      </c>
      <c r="K23" s="86"/>
    </row>
    <row r="24" spans="1:11" ht="13.5" customHeight="1" thickBot="1">
      <c r="A24" s="81"/>
      <c r="B24" s="33">
        <v>18</v>
      </c>
      <c r="C24" s="34">
        <f t="shared" si="1"/>
        <v>848.66666666666663</v>
      </c>
      <c r="D24" s="35">
        <f t="shared" si="2"/>
        <v>1</v>
      </c>
      <c r="E24" s="93"/>
      <c r="F24" s="20"/>
      <c r="G24" s="65"/>
      <c r="H24" s="31">
        <v>12.9</v>
      </c>
      <c r="I24" s="29">
        <f t="shared" si="3"/>
        <v>471.77500000000003</v>
      </c>
      <c r="J24" s="32">
        <f t="shared" si="0"/>
        <v>3</v>
      </c>
      <c r="K24" s="86"/>
    </row>
    <row r="25" spans="1:11" ht="13.5" customHeight="1">
      <c r="A25" s="82" t="s">
        <v>4</v>
      </c>
      <c r="B25" s="36">
        <v>17.899999999999999</v>
      </c>
      <c r="C25" s="18">
        <f t="shared" si="1"/>
        <v>846.09999999999991</v>
      </c>
      <c r="D25" s="37">
        <f t="shared" si="2"/>
        <v>1</v>
      </c>
      <c r="E25" s="93"/>
      <c r="F25" s="20"/>
      <c r="G25" s="65"/>
      <c r="H25" s="31">
        <v>12.8</v>
      </c>
      <c r="I25" s="29">
        <f t="shared" si="3"/>
        <v>462.80000000000007</v>
      </c>
      <c r="J25" s="32">
        <f t="shared" si="0"/>
        <v>3</v>
      </c>
      <c r="K25" s="86"/>
    </row>
    <row r="26" spans="1:11" ht="13.5" customHeight="1">
      <c r="A26" s="83"/>
      <c r="B26" s="38">
        <v>17.8</v>
      </c>
      <c r="C26" s="18">
        <f t="shared" si="1"/>
        <v>843.5333333333333</v>
      </c>
      <c r="D26" s="19">
        <f t="shared" si="2"/>
        <v>1</v>
      </c>
      <c r="E26" s="93"/>
      <c r="F26" s="20"/>
      <c r="G26" s="65"/>
      <c r="H26" s="31">
        <v>12.7</v>
      </c>
      <c r="I26" s="29">
        <f t="shared" si="3"/>
        <v>453.82499999999993</v>
      </c>
      <c r="J26" s="32">
        <f t="shared" si="0"/>
        <v>3.1</v>
      </c>
      <c r="K26" s="86"/>
    </row>
    <row r="27" spans="1:11" ht="13.5" customHeight="1">
      <c r="A27" s="83"/>
      <c r="B27" s="38">
        <v>17.7</v>
      </c>
      <c r="C27" s="18">
        <f t="shared" si="1"/>
        <v>840.9666666666667</v>
      </c>
      <c r="D27" s="19">
        <f t="shared" si="2"/>
        <v>1</v>
      </c>
      <c r="E27" s="93"/>
      <c r="F27" s="20"/>
      <c r="G27" s="65"/>
      <c r="H27" s="31">
        <v>12.6</v>
      </c>
      <c r="I27" s="29">
        <f t="shared" si="3"/>
        <v>444.84999999999997</v>
      </c>
      <c r="J27" s="32">
        <f t="shared" si="0"/>
        <v>3.1</v>
      </c>
      <c r="K27" s="86"/>
    </row>
    <row r="28" spans="1:11" ht="13.5" customHeight="1">
      <c r="A28" s="83"/>
      <c r="B28" s="38">
        <v>17.600000000000001</v>
      </c>
      <c r="C28" s="18">
        <f t="shared" si="1"/>
        <v>838.40000000000009</v>
      </c>
      <c r="D28" s="19">
        <f t="shared" si="2"/>
        <v>1</v>
      </c>
      <c r="E28" s="93"/>
      <c r="F28" s="20"/>
      <c r="G28" s="65"/>
      <c r="H28" s="31">
        <v>12.5</v>
      </c>
      <c r="I28" s="29">
        <f t="shared" si="3"/>
        <v>435.875</v>
      </c>
      <c r="J28" s="32">
        <f t="shared" si="0"/>
        <v>3.2</v>
      </c>
      <c r="K28" s="86"/>
    </row>
    <row r="29" spans="1:11" ht="13.5" customHeight="1">
      <c r="A29" s="83"/>
      <c r="B29" s="38">
        <v>17.5</v>
      </c>
      <c r="C29" s="18">
        <f t="shared" si="1"/>
        <v>835.83333333333337</v>
      </c>
      <c r="D29" s="19">
        <f t="shared" si="2"/>
        <v>1</v>
      </c>
      <c r="E29" s="93"/>
      <c r="F29" s="20"/>
      <c r="G29" s="65"/>
      <c r="H29" s="31">
        <v>12.4</v>
      </c>
      <c r="I29" s="29">
        <f t="shared" si="3"/>
        <v>426.90000000000003</v>
      </c>
      <c r="J29" s="32">
        <f t="shared" si="0"/>
        <v>3.2</v>
      </c>
      <c r="K29" s="86"/>
    </row>
    <row r="30" spans="1:11" ht="13.5" customHeight="1">
      <c r="A30" s="83"/>
      <c r="B30" s="38">
        <v>17.399999999999999</v>
      </c>
      <c r="C30" s="18">
        <f t="shared" si="1"/>
        <v>833.26666666666665</v>
      </c>
      <c r="D30" s="19">
        <f t="shared" si="2"/>
        <v>1</v>
      </c>
      <c r="E30" s="93"/>
      <c r="F30" s="20"/>
      <c r="G30" s="65"/>
      <c r="H30" s="31">
        <v>12.3</v>
      </c>
      <c r="I30" s="29">
        <f t="shared" si="3"/>
        <v>417.92500000000007</v>
      </c>
      <c r="J30" s="32">
        <f t="shared" si="0"/>
        <v>3.3</v>
      </c>
      <c r="K30" s="86"/>
    </row>
    <row r="31" spans="1:11" ht="13.5" customHeight="1">
      <c r="A31" s="83"/>
      <c r="B31" s="38">
        <v>17.3</v>
      </c>
      <c r="C31" s="18">
        <f t="shared" si="1"/>
        <v>830.7</v>
      </c>
      <c r="D31" s="19">
        <f t="shared" si="2"/>
        <v>1</v>
      </c>
      <c r="E31" s="93"/>
      <c r="F31" s="20"/>
      <c r="G31" s="65"/>
      <c r="H31" s="31">
        <v>12.2</v>
      </c>
      <c r="I31" s="29">
        <f t="shared" si="3"/>
        <v>408.94999999999993</v>
      </c>
      <c r="J31" s="32">
        <f t="shared" si="0"/>
        <v>3.3</v>
      </c>
      <c r="K31" s="86"/>
    </row>
    <row r="32" spans="1:11" ht="13.5" customHeight="1">
      <c r="A32" s="83"/>
      <c r="B32" s="38">
        <v>17.2</v>
      </c>
      <c r="C32" s="18">
        <f t="shared" si="1"/>
        <v>828.13333333333333</v>
      </c>
      <c r="D32" s="19">
        <f t="shared" si="2"/>
        <v>1</v>
      </c>
      <c r="E32" s="93"/>
      <c r="F32" s="20"/>
      <c r="G32" s="65"/>
      <c r="H32" s="31">
        <v>12.1</v>
      </c>
      <c r="I32" s="29">
        <f t="shared" si="3"/>
        <v>399.97499999999997</v>
      </c>
      <c r="J32" s="32">
        <f t="shared" si="0"/>
        <v>3.4</v>
      </c>
      <c r="K32" s="86"/>
    </row>
    <row r="33" spans="1:11" ht="13.5" customHeight="1" thickBot="1">
      <c r="A33" s="84"/>
      <c r="B33" s="38">
        <v>17.100000000000001</v>
      </c>
      <c r="C33" s="18">
        <f t="shared" si="1"/>
        <v>825.56666666666672</v>
      </c>
      <c r="D33" s="19">
        <f t="shared" si="2"/>
        <v>1</v>
      </c>
      <c r="E33" s="93"/>
      <c r="F33" s="20"/>
      <c r="G33" s="66"/>
      <c r="H33" s="39">
        <v>12</v>
      </c>
      <c r="I33" s="40">
        <f t="shared" si="3"/>
        <v>391</v>
      </c>
      <c r="J33" s="41">
        <f t="shared" si="0"/>
        <v>3.4</v>
      </c>
      <c r="K33" s="87"/>
    </row>
    <row r="34" spans="1:11" ht="13.5" customHeight="1">
      <c r="A34" s="84"/>
      <c r="B34" s="38">
        <v>17</v>
      </c>
      <c r="C34" s="42">
        <f t="shared" si="1"/>
        <v>823</v>
      </c>
      <c r="D34" s="19">
        <f t="shared" si="2"/>
        <v>1</v>
      </c>
      <c r="E34" s="93"/>
      <c r="F34" s="20"/>
      <c r="G34" s="76" t="s">
        <v>10</v>
      </c>
      <c r="H34" s="43">
        <v>11.9</v>
      </c>
      <c r="I34" s="44">
        <f t="shared" si="3"/>
        <v>385.5</v>
      </c>
      <c r="J34" s="45">
        <f t="shared" si="0"/>
        <v>3.5</v>
      </c>
      <c r="K34" s="88" t="s">
        <v>9</v>
      </c>
    </row>
    <row r="35" spans="1:11" ht="13.5" customHeight="1">
      <c r="A35" s="84"/>
      <c r="B35" s="36">
        <v>16.899999999999999</v>
      </c>
      <c r="C35" s="18">
        <f t="shared" si="1"/>
        <v>814.89999999999986</v>
      </c>
      <c r="D35" s="37">
        <f t="shared" si="2"/>
        <v>1.1000000000000001</v>
      </c>
      <c r="E35" s="93"/>
      <c r="F35" s="20"/>
      <c r="G35" s="76"/>
      <c r="H35" s="46">
        <v>11.8</v>
      </c>
      <c r="I35" s="44">
        <f t="shared" si="3"/>
        <v>381</v>
      </c>
      <c r="J35" s="45">
        <f t="shared" si="0"/>
        <v>3.5</v>
      </c>
      <c r="K35" s="88"/>
    </row>
    <row r="36" spans="1:11" ht="13.5" customHeight="1">
      <c r="A36" s="84"/>
      <c r="B36" s="38">
        <v>16.8</v>
      </c>
      <c r="C36" s="18">
        <f t="shared" si="1"/>
        <v>807.80000000000007</v>
      </c>
      <c r="D36" s="37">
        <f t="shared" si="2"/>
        <v>1.1000000000000001</v>
      </c>
      <c r="E36" s="93"/>
      <c r="F36" s="20"/>
      <c r="G36" s="76"/>
      <c r="H36" s="46">
        <v>11.7</v>
      </c>
      <c r="I36" s="44">
        <f t="shared" si="3"/>
        <v>376.5</v>
      </c>
      <c r="J36" s="45">
        <f t="shared" si="0"/>
        <v>3.5</v>
      </c>
      <c r="K36" s="88"/>
    </row>
    <row r="37" spans="1:11" ht="13.5" customHeight="1">
      <c r="A37" s="84"/>
      <c r="B37" s="38">
        <v>16.7</v>
      </c>
      <c r="C37" s="18">
        <f t="shared" si="1"/>
        <v>800.69999999999993</v>
      </c>
      <c r="D37" s="37">
        <f t="shared" si="2"/>
        <v>1.2</v>
      </c>
      <c r="E37" s="93"/>
      <c r="F37" s="20"/>
      <c r="G37" s="76"/>
      <c r="H37" s="46">
        <v>11.6</v>
      </c>
      <c r="I37" s="44">
        <f t="shared" si="3"/>
        <v>372</v>
      </c>
      <c r="J37" s="45">
        <f t="shared" si="0"/>
        <v>3.6</v>
      </c>
      <c r="K37" s="88"/>
    </row>
    <row r="38" spans="1:11" ht="13.5" customHeight="1">
      <c r="A38" s="84"/>
      <c r="B38" s="38">
        <v>16.600000000000001</v>
      </c>
      <c r="C38" s="18">
        <f t="shared" si="1"/>
        <v>793.60000000000014</v>
      </c>
      <c r="D38" s="37">
        <f t="shared" si="2"/>
        <v>1.2</v>
      </c>
      <c r="E38" s="93"/>
      <c r="F38" s="20"/>
      <c r="G38" s="76"/>
      <c r="H38" s="46">
        <v>11.5</v>
      </c>
      <c r="I38" s="44">
        <f t="shared" si="3"/>
        <v>367.5</v>
      </c>
      <c r="J38" s="45">
        <f t="shared" si="0"/>
        <v>3.6</v>
      </c>
      <c r="K38" s="88"/>
    </row>
    <row r="39" spans="1:11" ht="13.5" customHeight="1">
      <c r="A39" s="84"/>
      <c r="B39" s="38">
        <v>16.5</v>
      </c>
      <c r="C39" s="18">
        <f t="shared" si="1"/>
        <v>786.5</v>
      </c>
      <c r="D39" s="37">
        <f t="shared" si="2"/>
        <v>1.2</v>
      </c>
      <c r="E39" s="93"/>
      <c r="F39" s="20"/>
      <c r="G39" s="76"/>
      <c r="H39" s="46">
        <v>11.4</v>
      </c>
      <c r="I39" s="44">
        <f t="shared" si="3"/>
        <v>363</v>
      </c>
      <c r="J39" s="45">
        <f t="shared" si="0"/>
        <v>3.6</v>
      </c>
      <c r="K39" s="88"/>
    </row>
    <row r="40" spans="1:11" ht="13.5" customHeight="1">
      <c r="A40" s="84"/>
      <c r="B40" s="38">
        <v>16.399999999999999</v>
      </c>
      <c r="C40" s="18">
        <f t="shared" si="1"/>
        <v>779.39999999999986</v>
      </c>
      <c r="D40" s="37">
        <f t="shared" si="2"/>
        <v>1.3</v>
      </c>
      <c r="E40" s="93"/>
      <c r="F40" s="20"/>
      <c r="G40" s="76"/>
      <c r="H40" s="46">
        <v>11.3</v>
      </c>
      <c r="I40" s="44">
        <f t="shared" si="3"/>
        <v>358.5</v>
      </c>
      <c r="J40" s="45">
        <f t="shared" si="0"/>
        <v>3.6</v>
      </c>
      <c r="K40" s="88"/>
    </row>
    <row r="41" spans="1:11" ht="13.5" customHeight="1">
      <c r="A41" s="84"/>
      <c r="B41" s="38">
        <v>16.3</v>
      </c>
      <c r="C41" s="18">
        <f t="shared" si="1"/>
        <v>772.30000000000007</v>
      </c>
      <c r="D41" s="37">
        <f t="shared" si="2"/>
        <v>1.3</v>
      </c>
      <c r="E41" s="93"/>
      <c r="F41" s="20"/>
      <c r="G41" s="76"/>
      <c r="H41" s="46">
        <v>11.2</v>
      </c>
      <c r="I41" s="44">
        <f t="shared" si="3"/>
        <v>354</v>
      </c>
      <c r="J41" s="45">
        <f t="shared" si="0"/>
        <v>3.7</v>
      </c>
      <c r="K41" s="88"/>
    </row>
    <row r="42" spans="1:11" ht="13.5" customHeight="1">
      <c r="A42" s="84"/>
      <c r="B42" s="38">
        <v>16.2</v>
      </c>
      <c r="C42" s="18">
        <f t="shared" si="1"/>
        <v>765.19999999999993</v>
      </c>
      <c r="D42" s="37">
        <f t="shared" si="2"/>
        <v>1.4</v>
      </c>
      <c r="E42" s="93"/>
      <c r="F42" s="20"/>
      <c r="G42" s="76"/>
      <c r="H42" s="46">
        <v>11.1</v>
      </c>
      <c r="I42" s="44">
        <f t="shared" si="3"/>
        <v>349.5</v>
      </c>
      <c r="J42" s="45">
        <f t="shared" si="0"/>
        <v>3.7</v>
      </c>
      <c r="K42" s="88"/>
    </row>
    <row r="43" spans="1:11" ht="13.5" customHeight="1">
      <c r="A43" s="84"/>
      <c r="B43" s="38">
        <v>16.100000000000001</v>
      </c>
      <c r="C43" s="18">
        <f t="shared" si="1"/>
        <v>758.10000000000014</v>
      </c>
      <c r="D43" s="37">
        <f t="shared" si="2"/>
        <v>1.4</v>
      </c>
      <c r="E43" s="93"/>
      <c r="F43" s="20"/>
      <c r="G43" s="76"/>
      <c r="H43" s="46">
        <v>11</v>
      </c>
      <c r="I43" s="44">
        <f t="shared" si="3"/>
        <v>345</v>
      </c>
      <c r="J43" s="45">
        <f t="shared" si="0"/>
        <v>3.7</v>
      </c>
      <c r="K43" s="88"/>
    </row>
    <row r="44" spans="1:11" ht="13.5" customHeight="1" thickBot="1">
      <c r="A44" s="85"/>
      <c r="B44" s="47">
        <v>16</v>
      </c>
      <c r="C44" s="48">
        <f t="shared" si="1"/>
        <v>751</v>
      </c>
      <c r="D44" s="49">
        <f t="shared" si="2"/>
        <v>1.4</v>
      </c>
      <c r="E44" s="94"/>
      <c r="F44" s="20"/>
      <c r="G44" s="76"/>
      <c r="H44" s="46">
        <v>10.9</v>
      </c>
      <c r="I44" s="44">
        <f t="shared" si="3"/>
        <v>340.5</v>
      </c>
      <c r="J44" s="45">
        <f t="shared" si="0"/>
        <v>3.7</v>
      </c>
      <c r="K44" s="88"/>
    </row>
    <row r="45" spans="1:11" ht="13.5" customHeight="1">
      <c r="A45" s="72" t="s">
        <v>6</v>
      </c>
      <c r="B45" s="50">
        <v>15.9</v>
      </c>
      <c r="C45" s="22">
        <f t="shared" si="1"/>
        <v>741.02500000000009</v>
      </c>
      <c r="D45" s="23">
        <f t="shared" si="2"/>
        <v>1.5</v>
      </c>
      <c r="E45" s="63" t="s">
        <v>5</v>
      </c>
      <c r="F45" s="20"/>
      <c r="G45" s="76"/>
      <c r="H45" s="46">
        <v>10.8</v>
      </c>
      <c r="I45" s="44">
        <f t="shared" si="3"/>
        <v>336</v>
      </c>
      <c r="J45" s="45">
        <f t="shared" si="0"/>
        <v>3.8</v>
      </c>
      <c r="K45" s="88"/>
    </row>
    <row r="46" spans="1:11" ht="15" customHeight="1">
      <c r="A46" s="72"/>
      <c r="B46" s="21">
        <v>15.8</v>
      </c>
      <c r="C46" s="22">
        <f t="shared" si="1"/>
        <v>732.05000000000007</v>
      </c>
      <c r="D46" s="23">
        <f t="shared" si="2"/>
        <v>1.5</v>
      </c>
      <c r="E46" s="63"/>
      <c r="F46" s="20"/>
      <c r="G46" s="76"/>
      <c r="H46" s="46">
        <v>10.7</v>
      </c>
      <c r="I46" s="44">
        <f t="shared" si="3"/>
        <v>331.49999999999994</v>
      </c>
      <c r="J46" s="45">
        <f t="shared" si="0"/>
        <v>3.8</v>
      </c>
      <c r="K46" s="88"/>
    </row>
    <row r="47" spans="1:11" ht="15" customHeight="1">
      <c r="A47" s="72"/>
      <c r="B47" s="21">
        <v>15.7</v>
      </c>
      <c r="C47" s="22">
        <f t="shared" si="1"/>
        <v>723.07499999999993</v>
      </c>
      <c r="D47" s="23">
        <f t="shared" si="2"/>
        <v>1.6</v>
      </c>
      <c r="E47" s="63"/>
      <c r="F47" s="20"/>
      <c r="G47" s="76"/>
      <c r="H47" s="46">
        <v>10.6</v>
      </c>
      <c r="I47" s="44">
        <f t="shared" si="3"/>
        <v>327</v>
      </c>
      <c r="J47" s="45">
        <f t="shared" si="0"/>
        <v>3.8</v>
      </c>
      <c r="K47" s="88"/>
    </row>
    <row r="48" spans="1:11" ht="15" customHeight="1">
      <c r="A48" s="72"/>
      <c r="B48" s="21">
        <v>15.6</v>
      </c>
      <c r="C48" s="22">
        <f t="shared" si="1"/>
        <v>714.09999999999991</v>
      </c>
      <c r="D48" s="23">
        <f t="shared" si="2"/>
        <v>1.6</v>
      </c>
      <c r="E48" s="63"/>
      <c r="F48" s="20"/>
      <c r="G48" s="76"/>
      <c r="H48" s="46">
        <v>10.5</v>
      </c>
      <c r="I48" s="44">
        <f t="shared" si="3"/>
        <v>322.5</v>
      </c>
      <c r="J48" s="45">
        <f t="shared" si="0"/>
        <v>3.8</v>
      </c>
      <c r="K48" s="88"/>
    </row>
    <row r="49" spans="1:15" ht="15" customHeight="1">
      <c r="A49" s="72"/>
      <c r="B49" s="21">
        <v>15.5</v>
      </c>
      <c r="C49" s="22">
        <f>IF(AND(17&lt;=B49,B49&lt;=20),((B49-17)*(77/3))+823,IF(AND(16&lt;=B49,B49&lt;17),((B49-16)*71)+751,IF(AND(12&lt;=B49,B49&lt;16),((B49-12)*89.75)+391,IF(AND(10&lt;=B49,B49&lt;12),((B49-10)*45)+300,"entfällt"))))</f>
        <v>705.125</v>
      </c>
      <c r="D49" s="23">
        <f t="shared" si="2"/>
        <v>1.7</v>
      </c>
      <c r="E49" s="63"/>
      <c r="F49" s="20"/>
      <c r="G49" s="76"/>
      <c r="H49" s="46">
        <v>10.4</v>
      </c>
      <c r="I49" s="44">
        <f t="shared" si="3"/>
        <v>318</v>
      </c>
      <c r="J49" s="45">
        <f t="shared" si="0"/>
        <v>3.9</v>
      </c>
      <c r="K49" s="88"/>
    </row>
    <row r="50" spans="1:15" ht="15" customHeight="1">
      <c r="A50" s="72"/>
      <c r="B50" s="21">
        <v>15.4</v>
      </c>
      <c r="C50" s="22">
        <f t="shared" si="1"/>
        <v>696.15000000000009</v>
      </c>
      <c r="D50" s="23">
        <f t="shared" si="2"/>
        <v>1.7</v>
      </c>
      <c r="E50" s="63"/>
      <c r="F50" s="20"/>
      <c r="G50" s="76"/>
      <c r="H50" s="46">
        <v>10.3</v>
      </c>
      <c r="I50" s="44">
        <f t="shared" si="3"/>
        <v>313.50000000000006</v>
      </c>
      <c r="J50" s="45">
        <f t="shared" si="0"/>
        <v>3.9</v>
      </c>
      <c r="K50" s="88"/>
    </row>
    <row r="51" spans="1:15" ht="15" customHeight="1">
      <c r="A51" s="72"/>
      <c r="B51" s="21">
        <v>15.3</v>
      </c>
      <c r="C51" s="22">
        <f t="shared" si="1"/>
        <v>687.17500000000007</v>
      </c>
      <c r="D51" s="23">
        <f t="shared" si="2"/>
        <v>1.8</v>
      </c>
      <c r="E51" s="63"/>
      <c r="F51" s="20"/>
      <c r="G51" s="76"/>
      <c r="H51" s="46">
        <v>10.199999999999999</v>
      </c>
      <c r="I51" s="44">
        <f t="shared" si="3"/>
        <v>308.99999999999994</v>
      </c>
      <c r="J51" s="45">
        <f>IF(I51&gt;840,1,TRUNC((17/3)-(I51/180),1))</f>
        <v>3.9</v>
      </c>
      <c r="K51" s="88"/>
    </row>
    <row r="52" spans="1:15" ht="15" customHeight="1">
      <c r="A52" s="72"/>
      <c r="B52" s="21">
        <v>15.2</v>
      </c>
      <c r="C52" s="22">
        <f t="shared" si="1"/>
        <v>678.19999999999993</v>
      </c>
      <c r="D52" s="23">
        <f t="shared" si="2"/>
        <v>1.8</v>
      </c>
      <c r="E52" s="63"/>
      <c r="F52" s="20"/>
      <c r="G52" s="76"/>
      <c r="H52" s="46">
        <v>10.1</v>
      </c>
      <c r="I52" s="44">
        <f t="shared" si="3"/>
        <v>304.5</v>
      </c>
      <c r="J52" s="45">
        <f t="shared" si="0"/>
        <v>3.9</v>
      </c>
      <c r="K52" s="88"/>
    </row>
    <row r="53" spans="1:15" ht="15.75" customHeight="1" thickBot="1">
      <c r="A53" s="72"/>
      <c r="B53" s="21">
        <v>15.1</v>
      </c>
      <c r="C53" s="22">
        <f t="shared" si="1"/>
        <v>669.22499999999991</v>
      </c>
      <c r="D53" s="23">
        <f t="shared" si="2"/>
        <v>1.9</v>
      </c>
      <c r="E53" s="63"/>
      <c r="F53" s="20"/>
      <c r="G53" s="77"/>
      <c r="H53" s="51">
        <v>10</v>
      </c>
      <c r="I53" s="52">
        <f t="shared" si="3"/>
        <v>300</v>
      </c>
      <c r="J53" s="45">
        <f t="shared" si="0"/>
        <v>4</v>
      </c>
      <c r="K53" s="89"/>
    </row>
    <row r="54" spans="1:15" ht="15" customHeight="1" thickBot="1">
      <c r="A54" s="73"/>
      <c r="B54" s="53">
        <v>15</v>
      </c>
      <c r="C54" s="54">
        <f t="shared" si="1"/>
        <v>660.25</v>
      </c>
      <c r="D54" s="55">
        <f t="shared" si="2"/>
        <v>1.9</v>
      </c>
      <c r="E54" s="64"/>
      <c r="F54" s="20"/>
      <c r="G54" s="20"/>
      <c r="H54" s="20"/>
      <c r="I54" s="20"/>
      <c r="J54" s="62"/>
      <c r="K54" s="62"/>
    </row>
    <row r="55" spans="1:15" ht="18.75" customHeight="1">
      <c r="A55" s="56"/>
      <c r="B55" s="20"/>
      <c r="C55" s="20"/>
      <c r="D55" s="20"/>
      <c r="E55" s="20"/>
      <c r="F55" s="20"/>
      <c r="G55" s="20"/>
      <c r="H55" s="20"/>
      <c r="I55" s="71" t="s">
        <v>20</v>
      </c>
      <c r="J55" s="71"/>
      <c r="K55" s="71"/>
    </row>
    <row r="56" spans="1:15" s="6" customFormat="1" ht="31.5" customHeight="1" thickBot="1">
      <c r="A56" s="70" t="s">
        <v>11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O56" s="7"/>
    </row>
    <row r="57" spans="1:15" s="6" customFormat="1" ht="41.25" customHeight="1" thickBot="1">
      <c r="A57" s="68" t="s">
        <v>16</v>
      </c>
      <c r="B57" s="68"/>
      <c r="C57" s="68"/>
      <c r="D57" s="57" t="s">
        <v>17</v>
      </c>
      <c r="E57" s="1">
        <v>17.559999999999999</v>
      </c>
      <c r="F57" s="58"/>
      <c r="G57" s="67" t="s">
        <v>19</v>
      </c>
      <c r="H57" s="67"/>
      <c r="I57" s="60">
        <f>IF(AND(17&lt;=E57,E57&lt;=20),((E57-17)*(77/3))+823,IF(AND(16&lt;=E57,E57&lt;17),((E57-16)*71)+751,IF(AND(12&lt;=E57,E57&lt;16),((E57-12)*89.75)+391,IF(AND(10&lt;=E57,E57&lt;12),((E57-10)*45)+300,"entfällt"))))</f>
        <v>837.37333333333333</v>
      </c>
      <c r="J57" s="59" t="s">
        <v>18</v>
      </c>
      <c r="K57" s="61">
        <f>IF(I57="entfällt","entfällt",IF(I57&gt;840,1,TRUNC((17/3)-(I57/180),1)))</f>
        <v>1</v>
      </c>
    </row>
    <row r="58" spans="1:15">
      <c r="A58" s="8"/>
    </row>
  </sheetData>
  <sheetProtection algorithmName="SHA-512" hashValue="6ydtRnxc6wsKFBa84VEezd8OZ7pkiomHbLAH6DAN6Vbr16M/S0THH+qwhXGRqMWDTQM8ys7pn3wa8OnrOYd8vg==" saltValue="S1j1HUXXRl6Boc5Y5jDpLA==" spinCount="100000" sheet="1" objects="1" scenarios="1" selectLockedCells="1"/>
  <mergeCells count="17">
    <mergeCell ref="A1:K1"/>
    <mergeCell ref="A56:K56"/>
    <mergeCell ref="I55:K55"/>
    <mergeCell ref="A45:A54"/>
    <mergeCell ref="G4:G13"/>
    <mergeCell ref="G34:G53"/>
    <mergeCell ref="A4:A24"/>
    <mergeCell ref="A25:A44"/>
    <mergeCell ref="K14:K33"/>
    <mergeCell ref="K34:K53"/>
    <mergeCell ref="K4:K13"/>
    <mergeCell ref="E4:E44"/>
    <mergeCell ref="J54:K54"/>
    <mergeCell ref="E45:E54"/>
    <mergeCell ref="G14:G33"/>
    <mergeCell ref="G57:H57"/>
    <mergeCell ref="A57:C57"/>
  </mergeCells>
  <pageMargins left="0.6" right="0.17" top="0.38" bottom="0.28999999999999998" header="0.3" footer="0.3"/>
  <pageSetup paperSize="9" scale="8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Walter</dc:creator>
  <cp:lastModifiedBy>Frank Walter</cp:lastModifiedBy>
  <cp:lastPrinted>2024-12-13T12:51:44Z</cp:lastPrinted>
  <dcterms:created xsi:type="dcterms:W3CDTF">2024-06-17T13:33:22Z</dcterms:created>
  <dcterms:modified xsi:type="dcterms:W3CDTF">2026-09-08T09:21:42Z</dcterms:modified>
</cp:coreProperties>
</file>